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Дети 2023-2024\Сайт\2024\"/>
    </mc:Choice>
  </mc:AlternateContent>
  <bookViews>
    <workbookView xWindow="0" yWindow="0" windowWidth="20490" windowHeight="7155"/>
  </bookViews>
  <sheets>
    <sheet name="к оплате" sheetId="3" r:id="rId1"/>
  </sheets>
  <definedNames>
    <definedName name="_xlnm.Print_Area" localSheetId="0">'к оплате'!$B$1:$T$12</definedName>
  </definedNames>
  <calcPr calcId="152511" refMode="R1C1"/>
</workbook>
</file>

<file path=xl/calcChain.xml><?xml version="1.0" encoding="utf-8"?>
<calcChain xmlns="http://schemas.openxmlformats.org/spreadsheetml/2006/main">
  <c r="R12" i="3" l="1"/>
  <c r="R11" i="3"/>
  <c r="R10" i="3"/>
  <c r="R9" i="3"/>
  <c r="R8" i="3"/>
  <c r="R7" i="3"/>
  <c r="O12" i="3"/>
  <c r="O11" i="3"/>
  <c r="O10" i="3"/>
  <c r="O9" i="3"/>
  <c r="O8" i="3"/>
  <c r="O7" i="3"/>
  <c r="L12" i="3"/>
  <c r="L11" i="3"/>
  <c r="L10" i="3"/>
  <c r="L9" i="3"/>
  <c r="L8" i="3"/>
  <c r="L7" i="3"/>
  <c r="I12" i="3"/>
  <c r="I11" i="3"/>
  <c r="I10" i="3"/>
  <c r="I9" i="3"/>
  <c r="I8" i="3"/>
  <c r="I7" i="3"/>
  <c r="F12" i="3"/>
  <c r="F11" i="3"/>
  <c r="F10" i="3"/>
  <c r="F9" i="3"/>
  <c r="F8" i="3"/>
  <c r="F7" i="3"/>
  <c r="C12" i="3"/>
  <c r="C11" i="3"/>
  <c r="C10" i="3"/>
  <c r="C9" i="3"/>
  <c r="C8" i="3"/>
  <c r="C7" i="3"/>
  <c r="S12" i="3" l="1"/>
  <c r="T12" i="3" s="1"/>
  <c r="S11" i="3"/>
  <c r="T11" i="3" s="1"/>
  <c r="S10" i="3"/>
  <c r="T10" i="3" s="1"/>
  <c r="S9" i="3"/>
  <c r="T9" i="3" s="1"/>
  <c r="S8" i="3"/>
  <c r="T8" i="3" s="1"/>
  <c r="S7" i="3"/>
  <c r="T7" i="3" s="1"/>
  <c r="P12" i="3"/>
  <c r="Q12" i="3" s="1"/>
  <c r="P11" i="3"/>
  <c r="Q11" i="3" s="1"/>
  <c r="P10" i="3"/>
  <c r="Q10" i="3" s="1"/>
  <c r="P9" i="3"/>
  <c r="Q9" i="3" s="1"/>
  <c r="P8" i="3"/>
  <c r="Q8" i="3" s="1"/>
  <c r="P7" i="3"/>
  <c r="Q7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</calcChain>
</file>

<file path=xl/sharedStrings.xml><?xml version="1.0" encoding="utf-8"?>
<sst xmlns="http://schemas.openxmlformats.org/spreadsheetml/2006/main" count="33" uniqueCount="18">
  <si>
    <t>на первого ребенка в семье(20%)</t>
  </si>
  <si>
    <t>на второго ребенка в семье (50%)</t>
  </si>
  <si>
    <t>на третьего ребенка и последующих детей в семье(70%)</t>
  </si>
  <si>
    <t>на каждого ребенка из неполной семьи, имеющей среднедушевой доход семьи ниже двукратного размера величины прожиточного минимума в расчете на душу населения(40%)</t>
  </si>
  <si>
    <t>на каждого ребенка из семьи, имеющей среднедушевой доход семьи ниже величины прожиточного минимума в расчете на душу населения, установленного в Санкт-Петербурге за квартал, предшествующий месяцу обращения(70%)</t>
  </si>
  <si>
    <t>на каждого ребенка из семьи, в которой один из родителей является инвалидом I или II группы(50%)</t>
  </si>
  <si>
    <t xml:space="preserve">ставка </t>
  </si>
  <si>
    <t>компенсация</t>
  </si>
  <si>
    <t>размер рп с учетом компенсации</t>
  </si>
  <si>
    <t>возраст с 3 до 8 лет</t>
  </si>
  <si>
    <t>Присмотр и уход за детьми в возрасте от 3 лет до 8 лет</t>
  </si>
  <si>
    <t>кратк. 3-5 ч</t>
  </si>
  <si>
    <t>сокращ. 8-10ч</t>
  </si>
  <si>
    <t>полного 12ч</t>
  </si>
  <si>
    <t>продлен. 14ч</t>
  </si>
  <si>
    <t>круглосут. 24ч(5-6д )</t>
  </si>
  <si>
    <t>круглосут. 24 дача</t>
  </si>
  <si>
    <t>Размер родительской платы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</si>
</sst>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5" fillId="3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"/>
  <sheetViews>
    <sheetView tabSelected="1" zoomScaleNormal="100" workbookViewId="0">
      <selection activeCell="B1" sqref="B1:T1"/>
    </sheetView>
  </sheetViews>
  <sheetFormatPr defaultRowHeight="15" x14ac:dyDescent="0.25"/>
  <cols>
    <col min="2" max="2" width="26.7109375" customWidth="1"/>
    <col min="3" max="3" width="8.7109375" customWidth="1"/>
    <col min="4" max="4" width="9.140625" customWidth="1"/>
    <col min="5" max="5" width="8.7109375" customWidth="1"/>
    <col min="6" max="6" width="9.7109375" bestFit="1" customWidth="1"/>
    <col min="7" max="7" width="10.140625" customWidth="1"/>
    <col min="8" max="8" width="9.5703125" customWidth="1"/>
    <col min="9" max="9" width="9.7109375" bestFit="1" customWidth="1"/>
    <col min="10" max="11" width="10.140625" customWidth="1"/>
    <col min="12" max="12" width="9.7109375" bestFit="1" customWidth="1"/>
    <col min="13" max="13" width="10.140625" customWidth="1"/>
    <col min="14" max="14" width="10.7109375" customWidth="1"/>
    <col min="15" max="15" width="9.7109375" bestFit="1" customWidth="1"/>
    <col min="16" max="16" width="10.140625" customWidth="1"/>
    <col min="17" max="17" width="10.28515625" customWidth="1"/>
    <col min="18" max="18" width="9.7109375" bestFit="1" customWidth="1"/>
    <col min="19" max="19" width="10.140625" customWidth="1"/>
    <col min="20" max="20" width="9.42578125" customWidth="1"/>
  </cols>
  <sheetData>
    <row r="1" spans="2:20" ht="33" x14ac:dyDescent="0.45">
      <c r="B1" s="26" t="s">
        <v>17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2:20" s="2" customFormat="1" ht="15.75" thickBot="1" x14ac:dyDescent="0.3">
      <c r="B2" s="7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2:20" ht="26.25" thickBot="1" x14ac:dyDescent="0.4">
      <c r="B3" s="14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</row>
    <row r="4" spans="2:20" ht="79.5" thickBot="1" x14ac:dyDescent="0.3">
      <c r="B4" s="17" t="s">
        <v>9</v>
      </c>
      <c r="C4" s="3" t="s">
        <v>6</v>
      </c>
      <c r="D4" s="4" t="s">
        <v>7</v>
      </c>
      <c r="E4" s="5" t="s">
        <v>8</v>
      </c>
      <c r="F4" s="3" t="s">
        <v>6</v>
      </c>
      <c r="G4" s="4" t="s">
        <v>7</v>
      </c>
      <c r="H4" s="5" t="s">
        <v>8</v>
      </c>
      <c r="I4" s="3" t="s">
        <v>6</v>
      </c>
      <c r="J4" s="4" t="s">
        <v>7</v>
      </c>
      <c r="K4" s="5" t="s">
        <v>8</v>
      </c>
      <c r="L4" s="3" t="s">
        <v>6</v>
      </c>
      <c r="M4" s="4" t="s">
        <v>7</v>
      </c>
      <c r="N4" s="5" t="s">
        <v>8</v>
      </c>
      <c r="O4" s="3" t="s">
        <v>6</v>
      </c>
      <c r="P4" s="4" t="s">
        <v>7</v>
      </c>
      <c r="Q4" s="5" t="s">
        <v>8</v>
      </c>
      <c r="R4" s="3" t="s">
        <v>6</v>
      </c>
      <c r="S4" s="4" t="s">
        <v>7</v>
      </c>
      <c r="T4" s="5" t="s">
        <v>8</v>
      </c>
    </row>
    <row r="5" spans="2:20" ht="15" customHeight="1" x14ac:dyDescent="0.25">
      <c r="B5" s="18"/>
      <c r="C5" s="23" t="s">
        <v>11</v>
      </c>
      <c r="D5" s="24"/>
      <c r="E5" s="25"/>
      <c r="F5" s="20" t="s">
        <v>12</v>
      </c>
      <c r="G5" s="21"/>
      <c r="H5" s="22"/>
      <c r="I5" s="20" t="s">
        <v>13</v>
      </c>
      <c r="J5" s="21"/>
      <c r="K5" s="22"/>
      <c r="L5" s="20" t="s">
        <v>14</v>
      </c>
      <c r="M5" s="21"/>
      <c r="N5" s="22"/>
      <c r="O5" s="20" t="s">
        <v>15</v>
      </c>
      <c r="P5" s="21"/>
      <c r="Q5" s="22"/>
      <c r="R5" s="20" t="s">
        <v>16</v>
      </c>
      <c r="S5" s="21"/>
      <c r="T5" s="22"/>
    </row>
    <row r="6" spans="2:20" ht="15.75" thickBot="1" x14ac:dyDescent="0.3">
      <c r="B6" s="19"/>
      <c r="C6" s="6">
        <v>629.9</v>
      </c>
      <c r="D6" s="6"/>
      <c r="E6" s="6"/>
      <c r="F6" s="6">
        <v>1154.7</v>
      </c>
      <c r="G6" s="6"/>
      <c r="H6" s="6"/>
      <c r="I6" s="6">
        <v>1490.7</v>
      </c>
      <c r="J6" s="6"/>
      <c r="K6" s="6"/>
      <c r="L6" s="6">
        <v>1547</v>
      </c>
      <c r="M6" s="6"/>
      <c r="N6" s="6"/>
      <c r="O6" s="6">
        <v>1975.8</v>
      </c>
      <c r="P6" s="6"/>
      <c r="Q6" s="6"/>
      <c r="R6" s="6">
        <v>2527.6</v>
      </c>
      <c r="S6" s="6"/>
      <c r="T6" s="6"/>
    </row>
    <row r="7" spans="2:20" s="1" customFormat="1" ht="31.5" x14ac:dyDescent="0.25">
      <c r="B7" s="10" t="s">
        <v>0</v>
      </c>
      <c r="C7" s="6">
        <f>C6</f>
        <v>629.9</v>
      </c>
      <c r="D7" s="6">
        <f>C7*0.2</f>
        <v>125.98</v>
      </c>
      <c r="E7" s="13">
        <f t="shared" ref="E7:E12" si="0">C7-D7</f>
        <v>503.91999999999996</v>
      </c>
      <c r="F7" s="6">
        <f>F6</f>
        <v>1154.7</v>
      </c>
      <c r="G7" s="6">
        <f>F7*0.2</f>
        <v>230.94000000000003</v>
      </c>
      <c r="H7" s="13">
        <f t="shared" ref="H7:H12" si="1">F7-G7</f>
        <v>923.76</v>
      </c>
      <c r="I7" s="6">
        <f>I6</f>
        <v>1490.7</v>
      </c>
      <c r="J7" s="6">
        <f>I7*0.2</f>
        <v>298.14000000000004</v>
      </c>
      <c r="K7" s="13">
        <f t="shared" ref="K7:K12" si="2">I7-J7</f>
        <v>1192.56</v>
      </c>
      <c r="L7" s="6">
        <f>L6</f>
        <v>1547</v>
      </c>
      <c r="M7" s="6">
        <f>L7*0.2</f>
        <v>309.40000000000003</v>
      </c>
      <c r="N7" s="13">
        <f t="shared" ref="N7:N12" si="3">L7-M7</f>
        <v>1237.5999999999999</v>
      </c>
      <c r="O7" s="6">
        <f>O6</f>
        <v>1975.8</v>
      </c>
      <c r="P7" s="6">
        <f>O7*0.2</f>
        <v>395.16</v>
      </c>
      <c r="Q7" s="13">
        <f t="shared" ref="Q7:Q12" si="4">O7-P7</f>
        <v>1580.6399999999999</v>
      </c>
      <c r="R7" s="6">
        <f>R6</f>
        <v>2527.6</v>
      </c>
      <c r="S7" s="6">
        <f>R7*0.2</f>
        <v>505.52</v>
      </c>
      <c r="T7" s="13">
        <f t="shared" ref="T7:T12" si="5">R7-S7</f>
        <v>2022.08</v>
      </c>
    </row>
    <row r="8" spans="2:20" s="1" customFormat="1" ht="31.5" x14ac:dyDescent="0.25">
      <c r="B8" s="11" t="s">
        <v>1</v>
      </c>
      <c r="C8" s="6">
        <f>C6</f>
        <v>629.9</v>
      </c>
      <c r="D8" s="6">
        <f>C8*0.5</f>
        <v>314.95</v>
      </c>
      <c r="E8" s="13">
        <f t="shared" si="0"/>
        <v>314.95</v>
      </c>
      <c r="F8" s="6">
        <f>F6</f>
        <v>1154.7</v>
      </c>
      <c r="G8" s="6">
        <f>F8*0.5</f>
        <v>577.35</v>
      </c>
      <c r="H8" s="13">
        <f t="shared" si="1"/>
        <v>577.35</v>
      </c>
      <c r="I8" s="6">
        <f>I6</f>
        <v>1490.7</v>
      </c>
      <c r="J8" s="6">
        <f>I8*0.5</f>
        <v>745.35</v>
      </c>
      <c r="K8" s="13">
        <f t="shared" si="2"/>
        <v>745.35</v>
      </c>
      <c r="L8" s="6">
        <f>L6</f>
        <v>1547</v>
      </c>
      <c r="M8" s="6">
        <f>L8*0.5</f>
        <v>773.5</v>
      </c>
      <c r="N8" s="13">
        <f t="shared" si="3"/>
        <v>773.5</v>
      </c>
      <c r="O8" s="6">
        <f>O6</f>
        <v>1975.8</v>
      </c>
      <c r="P8" s="6">
        <f>O8*0.5</f>
        <v>987.9</v>
      </c>
      <c r="Q8" s="13">
        <f t="shared" si="4"/>
        <v>987.9</v>
      </c>
      <c r="R8" s="6">
        <f>R6</f>
        <v>2527.6</v>
      </c>
      <c r="S8" s="6">
        <f>R8*0.5</f>
        <v>1263.8</v>
      </c>
      <c r="T8" s="13">
        <f t="shared" si="5"/>
        <v>1263.8</v>
      </c>
    </row>
    <row r="9" spans="2:20" s="1" customFormat="1" ht="47.25" x14ac:dyDescent="0.25">
      <c r="B9" s="11" t="s">
        <v>2</v>
      </c>
      <c r="C9" s="6">
        <f>C6</f>
        <v>629.9</v>
      </c>
      <c r="D9" s="6">
        <f>C6*0.7</f>
        <v>440.92999999999995</v>
      </c>
      <c r="E9" s="13">
        <f t="shared" si="0"/>
        <v>188.97000000000003</v>
      </c>
      <c r="F9" s="6">
        <f>F6</f>
        <v>1154.7</v>
      </c>
      <c r="G9" s="6">
        <f>F6*0.7</f>
        <v>808.29</v>
      </c>
      <c r="H9" s="13">
        <f t="shared" si="1"/>
        <v>346.41000000000008</v>
      </c>
      <c r="I9" s="6">
        <f>I6</f>
        <v>1490.7</v>
      </c>
      <c r="J9" s="6">
        <f>I6*0.7</f>
        <v>1043.49</v>
      </c>
      <c r="K9" s="13">
        <f t="shared" si="2"/>
        <v>447.21000000000004</v>
      </c>
      <c r="L9" s="6">
        <f>L6</f>
        <v>1547</v>
      </c>
      <c r="M9" s="6">
        <f>L6*0.7</f>
        <v>1082.8999999999999</v>
      </c>
      <c r="N9" s="13">
        <f t="shared" si="3"/>
        <v>464.10000000000014</v>
      </c>
      <c r="O9" s="6">
        <f>O6</f>
        <v>1975.8</v>
      </c>
      <c r="P9" s="6">
        <f>O6*0.7</f>
        <v>1383.06</v>
      </c>
      <c r="Q9" s="13">
        <f t="shared" si="4"/>
        <v>592.74</v>
      </c>
      <c r="R9" s="6">
        <f>R6</f>
        <v>2527.6</v>
      </c>
      <c r="S9" s="6">
        <f>R6*0.7</f>
        <v>1769.32</v>
      </c>
      <c r="T9" s="13">
        <f t="shared" si="5"/>
        <v>758.28</v>
      </c>
    </row>
    <row r="10" spans="2:20" s="1" customFormat="1" ht="117.75" customHeight="1" x14ac:dyDescent="0.25">
      <c r="B10" s="11" t="s">
        <v>3</v>
      </c>
      <c r="C10" s="6">
        <f>C6</f>
        <v>629.9</v>
      </c>
      <c r="D10" s="6">
        <f>C10*0.4</f>
        <v>251.96</v>
      </c>
      <c r="E10" s="13">
        <f t="shared" si="0"/>
        <v>377.93999999999994</v>
      </c>
      <c r="F10" s="6">
        <f>F6</f>
        <v>1154.7</v>
      </c>
      <c r="G10" s="6">
        <f>F10*0.4</f>
        <v>461.88000000000005</v>
      </c>
      <c r="H10" s="13">
        <f t="shared" si="1"/>
        <v>692.81999999999994</v>
      </c>
      <c r="I10" s="6">
        <f>I6</f>
        <v>1490.7</v>
      </c>
      <c r="J10" s="6">
        <f>I10*0.4</f>
        <v>596.28000000000009</v>
      </c>
      <c r="K10" s="13">
        <f t="shared" si="2"/>
        <v>894.42</v>
      </c>
      <c r="L10" s="6">
        <f>L6</f>
        <v>1547</v>
      </c>
      <c r="M10" s="6">
        <f>L10*0.4</f>
        <v>618.80000000000007</v>
      </c>
      <c r="N10" s="13">
        <f t="shared" si="3"/>
        <v>928.19999999999993</v>
      </c>
      <c r="O10" s="6">
        <f>O6</f>
        <v>1975.8</v>
      </c>
      <c r="P10" s="6">
        <f>O10*0.4</f>
        <v>790.32</v>
      </c>
      <c r="Q10" s="13">
        <f t="shared" si="4"/>
        <v>1185.48</v>
      </c>
      <c r="R10" s="6">
        <f>R6</f>
        <v>2527.6</v>
      </c>
      <c r="S10" s="6">
        <f>R10*0.4</f>
        <v>1011.04</v>
      </c>
      <c r="T10" s="13">
        <f t="shared" si="5"/>
        <v>1516.56</v>
      </c>
    </row>
    <row r="11" spans="2:20" s="1" customFormat="1" ht="78.75" x14ac:dyDescent="0.25">
      <c r="B11" s="11" t="s">
        <v>5</v>
      </c>
      <c r="C11" s="6">
        <f>C6</f>
        <v>629.9</v>
      </c>
      <c r="D11" s="6">
        <f>C11*0.5</f>
        <v>314.95</v>
      </c>
      <c r="E11" s="13">
        <f t="shared" si="0"/>
        <v>314.95</v>
      </c>
      <c r="F11" s="6">
        <f>F6</f>
        <v>1154.7</v>
      </c>
      <c r="G11" s="6">
        <f>F11*0.5</f>
        <v>577.35</v>
      </c>
      <c r="H11" s="13">
        <f t="shared" si="1"/>
        <v>577.35</v>
      </c>
      <c r="I11" s="6">
        <f>I6</f>
        <v>1490.7</v>
      </c>
      <c r="J11" s="6">
        <f>I11*0.5</f>
        <v>745.35</v>
      </c>
      <c r="K11" s="13">
        <f t="shared" si="2"/>
        <v>745.35</v>
      </c>
      <c r="L11" s="6">
        <f>L6</f>
        <v>1547</v>
      </c>
      <c r="M11" s="6">
        <f>L11*0.5</f>
        <v>773.5</v>
      </c>
      <c r="N11" s="13">
        <f t="shared" si="3"/>
        <v>773.5</v>
      </c>
      <c r="O11" s="6">
        <f>O6</f>
        <v>1975.8</v>
      </c>
      <c r="P11" s="6">
        <f>O11*0.5</f>
        <v>987.9</v>
      </c>
      <c r="Q11" s="13">
        <f t="shared" si="4"/>
        <v>987.9</v>
      </c>
      <c r="R11" s="6">
        <f>R6</f>
        <v>2527.6</v>
      </c>
      <c r="S11" s="6">
        <f>R11*0.5</f>
        <v>1263.8</v>
      </c>
      <c r="T11" s="13">
        <f t="shared" si="5"/>
        <v>1263.8</v>
      </c>
    </row>
    <row r="12" spans="2:20" s="1" customFormat="1" ht="151.5" customHeight="1" thickBot="1" x14ac:dyDescent="0.3">
      <c r="B12" s="12" t="s">
        <v>4</v>
      </c>
      <c r="C12" s="6">
        <f>C6</f>
        <v>629.9</v>
      </c>
      <c r="D12" s="6">
        <f>C12*0.7</f>
        <v>440.92999999999995</v>
      </c>
      <c r="E12" s="13">
        <f t="shared" si="0"/>
        <v>188.97000000000003</v>
      </c>
      <c r="F12" s="6">
        <f>F6</f>
        <v>1154.7</v>
      </c>
      <c r="G12" s="6">
        <f>F12*0.7</f>
        <v>808.29</v>
      </c>
      <c r="H12" s="13">
        <f t="shared" si="1"/>
        <v>346.41000000000008</v>
      </c>
      <c r="I12" s="6">
        <f>I6</f>
        <v>1490.7</v>
      </c>
      <c r="J12" s="6">
        <f>I12*0.7</f>
        <v>1043.49</v>
      </c>
      <c r="K12" s="13">
        <f t="shared" si="2"/>
        <v>447.21000000000004</v>
      </c>
      <c r="L12" s="6">
        <f>L6</f>
        <v>1547</v>
      </c>
      <c r="M12" s="6">
        <f>L12*0.7</f>
        <v>1082.8999999999999</v>
      </c>
      <c r="N12" s="13">
        <f t="shared" si="3"/>
        <v>464.10000000000014</v>
      </c>
      <c r="O12" s="6">
        <f>O6</f>
        <v>1975.8</v>
      </c>
      <c r="P12" s="6">
        <f>O12*0.7</f>
        <v>1383.06</v>
      </c>
      <c r="Q12" s="13">
        <f t="shared" si="4"/>
        <v>592.74</v>
      </c>
      <c r="R12" s="6">
        <f>R6</f>
        <v>2527.6</v>
      </c>
      <c r="S12" s="6">
        <f>R12*0.7</f>
        <v>1769.32</v>
      </c>
      <c r="T12" s="13">
        <f t="shared" si="5"/>
        <v>758.28</v>
      </c>
    </row>
  </sheetData>
  <mergeCells count="9">
    <mergeCell ref="B1:T1"/>
    <mergeCell ref="B3:T3"/>
    <mergeCell ref="B4:B6"/>
    <mergeCell ref="L5:N5"/>
    <mergeCell ref="F5:H5"/>
    <mergeCell ref="I5:K5"/>
    <mergeCell ref="O5:Q5"/>
    <mergeCell ref="R5:T5"/>
    <mergeCell ref="C5:E5"/>
  </mergeCells>
  <pageMargins left="1.1811023622047245" right="0.19685039370078741" top="1.1811023622047245" bottom="0.39370078740157483" header="0.19685039370078741" footer="0.19685039370078741"/>
  <pageSetup paperSize="9" scale="55" orientation="landscape" r:id="rId1"/>
  <rowBreaks count="1" manualBreakCount="1">
    <brk id="2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 оплате</vt:lpstr>
      <vt:lpstr>'к оплате'!Область_печати</vt:lpstr>
    </vt:vector>
  </TitlesOfParts>
  <Company>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</dc:creator>
  <cp:lastModifiedBy>HP</cp:lastModifiedBy>
  <cp:lastPrinted>2018-01-10T09:17:36Z</cp:lastPrinted>
  <dcterms:created xsi:type="dcterms:W3CDTF">2014-01-17T06:32:13Z</dcterms:created>
  <dcterms:modified xsi:type="dcterms:W3CDTF">2024-01-10T08:47:17Z</dcterms:modified>
</cp:coreProperties>
</file>